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e\commun\DIVE-BRETON\BRETON\RS 20-21\CALR 16 janvier 2020\Documents\"/>
    </mc:Choice>
  </mc:AlternateContent>
  <bookViews>
    <workbookView xWindow="0" yWindow="60" windowWidth="15480" windowHeight="8130" tabRatio="798" activeTab="4"/>
  </bookViews>
  <sheets>
    <sheet name="Effectifs 19 -20 Cotes d_Armor_" sheetId="1" r:id="rId1"/>
    <sheet name="Effectifs 19-20 Finistère_" sheetId="2" r:id="rId2"/>
    <sheet name="Effectifs 19-20 Ille et Vilaine" sheetId="3" r:id="rId3"/>
    <sheet name="Effectifs 19-20 morbihan_" sheetId="4" r:id="rId4"/>
    <sheet name="Effectifs 19-20 Lycées BRETON" sheetId="5" r:id="rId5"/>
  </sheets>
  <definedNames>
    <definedName name="_xlnm.Print_Area" localSheetId="0">'Effectifs 19 -20 Cotes d_Armor_'!$B$1:$L$9</definedName>
    <definedName name="_xlnm.Print_Area" localSheetId="1">'Effectifs 19-20 Finistère_'!$B$1:$L$35</definedName>
    <definedName name="_xlnm.Print_Area" localSheetId="2">'Effectifs 19-20 Ille et Vilaine'!$B$1:$L$10</definedName>
    <definedName name="_xlnm.Print_Area" localSheetId="4">'Effectifs 19-20 Lycées BRETON'!$B$1:$N$14</definedName>
    <definedName name="_xlnm.Print_Area" localSheetId="3">'Effectifs 19-20 morbihan_'!$B$1:$L$15</definedName>
  </definedNames>
  <calcPr calcId="162913" iterateDelta="252"/>
</workbook>
</file>

<file path=xl/calcChain.xml><?xml version="1.0" encoding="utf-8"?>
<calcChain xmlns="http://schemas.openxmlformats.org/spreadsheetml/2006/main">
  <c r="I14" i="5" l="1"/>
  <c r="H14" i="5"/>
  <c r="G14" i="5"/>
  <c r="F14" i="5"/>
  <c r="E14" i="5"/>
  <c r="D14" i="5"/>
  <c r="N5" i="5"/>
  <c r="O27" i="2"/>
  <c r="L14" i="5" l="1"/>
  <c r="K14" i="5"/>
  <c r="J14" i="5"/>
  <c r="N10" i="5"/>
  <c r="L11" i="4"/>
  <c r="D34" i="2"/>
  <c r="L10" i="4" l="1"/>
  <c r="L8" i="3"/>
  <c r="L5" i="3"/>
  <c r="L32" i="2"/>
  <c r="L31" i="2"/>
  <c r="L29" i="2"/>
  <c r="L26" i="2"/>
  <c r="L20" i="2"/>
  <c r="L5" i="4"/>
  <c r="K15" i="4"/>
  <c r="J15" i="4"/>
  <c r="I15" i="4"/>
  <c r="H15" i="4"/>
  <c r="G15" i="4"/>
  <c r="F15" i="4"/>
  <c r="E15" i="4"/>
  <c r="D15" i="4"/>
  <c r="L7" i="3"/>
  <c r="K9" i="3"/>
  <c r="J9" i="3"/>
  <c r="I9" i="3"/>
  <c r="H9" i="3"/>
  <c r="G9" i="3"/>
  <c r="F9" i="3"/>
  <c r="E9" i="3"/>
  <c r="D9" i="3"/>
  <c r="N13" i="5"/>
  <c r="N7" i="5"/>
  <c r="K34" i="2"/>
  <c r="N12" i="5"/>
  <c r="N11" i="5"/>
  <c r="N9" i="5"/>
  <c r="N8" i="5"/>
  <c r="N6" i="5"/>
  <c r="N14" i="5" s="1"/>
  <c r="L6" i="4"/>
  <c r="L7" i="4"/>
  <c r="L8" i="4"/>
  <c r="L9" i="4"/>
  <c r="L12" i="4"/>
  <c r="L13" i="4"/>
  <c r="L14" i="4"/>
  <c r="L6" i="3"/>
  <c r="L9" i="3" s="1"/>
  <c r="J3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7" i="2"/>
  <c r="L28" i="2"/>
  <c r="L30" i="2"/>
  <c r="L33" i="2"/>
  <c r="I34" i="2"/>
  <c r="H34" i="2"/>
  <c r="G34" i="2"/>
  <c r="F34" i="2"/>
  <c r="E34" i="2"/>
  <c r="K9" i="1"/>
  <c r="J9" i="1"/>
  <c r="I9" i="1"/>
  <c r="H9" i="1"/>
  <c r="G9" i="1"/>
  <c r="F9" i="1"/>
  <c r="E9" i="1"/>
  <c r="D9" i="1"/>
  <c r="L5" i="1"/>
  <c r="L6" i="1"/>
  <c r="L7" i="1"/>
  <c r="L8" i="1"/>
  <c r="L15" i="4" l="1"/>
  <c r="L34" i="2"/>
  <c r="L9" i="1"/>
</calcChain>
</file>

<file path=xl/sharedStrings.xml><?xml version="1.0" encoding="utf-8"?>
<sst xmlns="http://schemas.openxmlformats.org/spreadsheetml/2006/main" count="206" uniqueCount="139">
  <si>
    <t>Constat d'effectifs Breton - Côtes d'Armor</t>
  </si>
  <si>
    <t>6ème</t>
  </si>
  <si>
    <t>5ème</t>
  </si>
  <si>
    <t>4ème</t>
  </si>
  <si>
    <t>3ème</t>
  </si>
  <si>
    <t>TOTAL</t>
  </si>
  <si>
    <t>COLLEGES PRIVES</t>
  </si>
  <si>
    <t>GUINGAMP St Dominique</t>
  </si>
  <si>
    <t xml:space="preserve">LANNION </t>
  </si>
  <si>
    <t xml:space="preserve">ROSTRENEN </t>
  </si>
  <si>
    <t>TREGUIER</t>
  </si>
  <si>
    <t>Total</t>
  </si>
  <si>
    <t>Constat d'effectifs Breton - Finistère</t>
  </si>
  <si>
    <t>BREST La Croix Rouge</t>
  </si>
  <si>
    <t>BRIEC</t>
  </si>
  <si>
    <t xml:space="preserve">CARHAIX </t>
  </si>
  <si>
    <t>CHATEAULIN St Louis</t>
  </si>
  <si>
    <t>CHATEAUNEUF DU FAOU</t>
  </si>
  <si>
    <t>CLEDER N-D Espérance</t>
  </si>
  <si>
    <t>CROZON</t>
  </si>
  <si>
    <t>DOUARNENEZ</t>
  </si>
  <si>
    <t>GUIPAVAS</t>
  </si>
  <si>
    <t>LANDIVISIAU  St Joseph</t>
  </si>
  <si>
    <t>LANNILIS St Antoine</t>
  </si>
  <si>
    <t>LESNEVEN St Francois N-D</t>
  </si>
  <si>
    <t>PLABENNEC St Joseph</t>
  </si>
  <si>
    <t>PLEYBEN</t>
  </si>
  <si>
    <t>PLOUESCAT</t>
  </si>
  <si>
    <t>PLOUGASTEL DAOULAS</t>
  </si>
  <si>
    <t>PLOUZANE</t>
  </si>
  <si>
    <t>PONT AVEN</t>
  </si>
  <si>
    <t>PONT CROIX</t>
  </si>
  <si>
    <t>POULDREUZIC</t>
  </si>
  <si>
    <t>QUIMPER La Sablière</t>
  </si>
  <si>
    <t>QUIMPER Ste Thérèse</t>
  </si>
  <si>
    <t>ST RENAN</t>
  </si>
  <si>
    <t>Constat d'effectifs Breton - Ille et Vilaine</t>
  </si>
  <si>
    <t>Constat d'effectifs Breton - Morbihan</t>
  </si>
  <si>
    <t xml:space="preserve">HENNEBONT </t>
  </si>
  <si>
    <t>JOSSELIN</t>
  </si>
  <si>
    <t>LANGUIDIC</t>
  </si>
  <si>
    <t>LOCMINE</t>
  </si>
  <si>
    <t>STE ANNE D'AURAY</t>
  </si>
  <si>
    <t>VANNES N-D du Menimur</t>
  </si>
  <si>
    <t>Constat d'effectifs Breton</t>
  </si>
  <si>
    <t>2nde</t>
  </si>
  <si>
    <t>1ère</t>
  </si>
  <si>
    <t>terminale</t>
  </si>
  <si>
    <t>LYCEES PRIVES</t>
  </si>
  <si>
    <t>LV</t>
  </si>
  <si>
    <t>Bilingue</t>
  </si>
  <si>
    <t xml:space="preserve">CAP </t>
  </si>
  <si>
    <t>BAC PRO</t>
  </si>
  <si>
    <t>M.C.</t>
  </si>
  <si>
    <t>BTS</t>
  </si>
  <si>
    <t>CHATEAULIN</t>
  </si>
  <si>
    <t>LANDIVISIAU</t>
  </si>
  <si>
    <t>LESNEVEN</t>
  </si>
  <si>
    <t>-</t>
  </si>
  <si>
    <t>THEIX</t>
  </si>
  <si>
    <t>CAP-BAC Pro</t>
  </si>
  <si>
    <t>BREST  La Croix Rouge</t>
  </si>
  <si>
    <t>VANNES ST François-Xavier</t>
  </si>
  <si>
    <t>REDON St Joseph</t>
  </si>
  <si>
    <t>RENNES St Hélier</t>
  </si>
  <si>
    <t>BREC'H</t>
  </si>
  <si>
    <t>Enseignement facultatif</t>
  </si>
  <si>
    <t>PLOUDALMEZEAU</t>
  </si>
  <si>
    <t>PONT L'ABBE</t>
  </si>
  <si>
    <t>LANDERNEAU St Sébastien</t>
  </si>
  <si>
    <t>QUIMPER Le Likès</t>
  </si>
  <si>
    <t>QUIMPERLE Ste Croix</t>
  </si>
  <si>
    <t>QUIMPERLE Kerbertrand</t>
  </si>
  <si>
    <t>CHATEAUBOURG St Joseph</t>
  </si>
  <si>
    <t>VITRE Jeanne d'Arc</t>
  </si>
  <si>
    <t>MUZILLAC Ste Thérèse</t>
  </si>
  <si>
    <t>BREST Estran Ch. De Foucault Fermé RS 2018</t>
  </si>
  <si>
    <t>n° établissement</t>
  </si>
  <si>
    <t>0220098M</t>
  </si>
  <si>
    <t>0220104U</t>
  </si>
  <si>
    <t>0221749G</t>
  </si>
  <si>
    <t>0220177Y</t>
  </si>
  <si>
    <t>0291869Z</t>
  </si>
  <si>
    <t>0290244H</t>
  </si>
  <si>
    <t>0290247L</t>
  </si>
  <si>
    <t>0291872C</t>
  </si>
  <si>
    <t>0290252S</t>
  </si>
  <si>
    <t>0290253T</t>
  </si>
  <si>
    <t>0290256W</t>
  </si>
  <si>
    <t>0290260A</t>
  </si>
  <si>
    <t>0291655S</t>
  </si>
  <si>
    <t>0291874E</t>
  </si>
  <si>
    <t>0291640A</t>
  </si>
  <si>
    <t>0291639Z</t>
  </si>
  <si>
    <t>0291875F</t>
  </si>
  <si>
    <t>0290286D</t>
  </si>
  <si>
    <t>0290288F</t>
  </si>
  <si>
    <t>0291638Y</t>
  </si>
  <si>
    <t>0290293L</t>
  </si>
  <si>
    <t>0290297R</t>
  </si>
  <si>
    <t>0291656T</t>
  </si>
  <si>
    <t>0290301V</t>
  </si>
  <si>
    <t>0290302W</t>
  </si>
  <si>
    <t>0291877H</t>
  </si>
  <si>
    <t>0290304Y</t>
  </si>
  <si>
    <t>0290306A</t>
  </si>
  <si>
    <t>0291880L</t>
  </si>
  <si>
    <t>0291878J</t>
  </si>
  <si>
    <t>0290307B</t>
  </si>
  <si>
    <t>0291881M</t>
  </si>
  <si>
    <t>0290314J</t>
  </si>
  <si>
    <t>0350854N</t>
  </si>
  <si>
    <t>0350775C</t>
  </si>
  <si>
    <t>0350839X</t>
  </si>
  <si>
    <t>0350892E</t>
  </si>
  <si>
    <t>0560023W</t>
  </si>
  <si>
    <t>0561401U</t>
  </si>
  <si>
    <t>0561378U</t>
  </si>
  <si>
    <t>0560143B</t>
  </si>
  <si>
    <t>0561377T</t>
  </si>
  <si>
    <t>0560153M</t>
  </si>
  <si>
    <t>0561545A</t>
  </si>
  <si>
    <t>0561940E</t>
  </si>
  <si>
    <t>0560115W</t>
  </si>
  <si>
    <t>0290335G</t>
  </si>
  <si>
    <t>0290156M</t>
  </si>
  <si>
    <t>0290194D</t>
  </si>
  <si>
    <t>0292157M</t>
  </si>
  <si>
    <t>0290198H</t>
  </si>
  <si>
    <t>0290160S</t>
  </si>
  <si>
    <t>0560114V</t>
  </si>
  <si>
    <t>EFFECTIFS BRETON - RENTREE 2019 - 2020</t>
  </si>
  <si>
    <t>0560110R</t>
  </si>
  <si>
    <t>PONTIVY Les Saints-Anges</t>
  </si>
  <si>
    <t>0220097L</t>
  </si>
  <si>
    <t>GUINGAMP Notre-Dame</t>
  </si>
  <si>
    <t>DOUARNENEZ  LP Ste Elisabeth</t>
  </si>
  <si>
    <t>DOUARNENEZ St Blaise</t>
  </si>
  <si>
    <t>0290336H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</si>
</sst>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F_-;\-* #,##0\ _F_-;_-* \-??\ _F_-;_-@_-"/>
    <numFmt numFmtId="165" formatCode="_-* #,##0.00\ _F_-;\-* #,##0.00\ _F_-;_-* \-??\ _F_-;_-@_-"/>
  </numFmts>
  <fonts count="13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rgb="FF008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165" fontId="9" fillId="0" borderId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/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0" borderId="75" xfId="0" applyBorder="1"/>
    <xf numFmtId="0" fontId="11" fillId="0" borderId="76" xfId="0" applyFont="1" applyBorder="1" applyAlignment="1">
      <alignment vertical="center" wrapText="1"/>
    </xf>
    <xf numFmtId="164" fontId="10" fillId="0" borderId="2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/>
    </xf>
    <xf numFmtId="164" fontId="10" fillId="0" borderId="26" xfId="1" applyNumberFormat="1" applyFont="1" applyFill="1" applyBorder="1" applyAlignment="1" applyProtection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29" xfId="1" applyNumberFormat="1" applyFont="1" applyFill="1" applyBorder="1" applyAlignment="1" applyProtection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10" fillId="0" borderId="55" xfId="1" applyNumberFormat="1" applyFont="1" applyFill="1" applyBorder="1" applyAlignment="1" applyProtection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64" fontId="10" fillId="0" borderId="58" xfId="1" applyNumberFormat="1" applyFont="1" applyFill="1" applyBorder="1" applyAlignment="1" applyProtection="1">
      <alignment horizontal="center" vertical="center"/>
    </xf>
    <xf numFmtId="0" fontId="10" fillId="0" borderId="59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64" fontId="10" fillId="0" borderId="80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78" xfId="0" applyBorder="1" applyAlignment="1"/>
    <xf numFmtId="0" fontId="0" fillId="0" borderId="79" xfId="0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"/>
  <sheetViews>
    <sheetView view="pageLayout" topLeftCell="A2" zoomScaleNormal="110" zoomScaleSheetLayoutView="110" workbookViewId="0">
      <selection activeCell="G30" sqref="G30"/>
    </sheetView>
  </sheetViews>
  <sheetFormatPr baseColWidth="10" defaultRowHeight="12.75" x14ac:dyDescent="0.2"/>
  <cols>
    <col min="1" max="1" width="5.85546875" customWidth="1"/>
    <col min="2" max="2" width="13.42578125" customWidth="1"/>
    <col min="3" max="3" width="21.7109375" customWidth="1"/>
    <col min="4" max="12" width="6.7109375" customWidth="1"/>
    <col min="13" max="13" width="1" customWidth="1"/>
  </cols>
  <sheetData>
    <row r="1" spans="1:14" s="2" customFormat="1" ht="29.25" customHeight="1" thickBot="1" x14ac:dyDescent="0.25">
      <c r="B1" s="49"/>
      <c r="C1" s="128" t="s">
        <v>131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15" customHeight="1" thickBot="1" x14ac:dyDescent="0.25">
      <c r="A2" s="48"/>
      <c r="B2" s="125" t="s">
        <v>77</v>
      </c>
      <c r="C2" s="35"/>
      <c r="D2" s="129" t="s">
        <v>0</v>
      </c>
      <c r="E2" s="129"/>
      <c r="F2" s="129"/>
      <c r="G2" s="129"/>
      <c r="H2" s="129"/>
      <c r="I2" s="129"/>
      <c r="J2" s="129"/>
      <c r="K2" s="129"/>
      <c r="L2" s="129"/>
    </row>
    <row r="3" spans="1:14" ht="15" customHeight="1" thickBot="1" x14ac:dyDescent="0.25">
      <c r="A3" s="48"/>
      <c r="B3" s="126"/>
      <c r="C3" s="4"/>
      <c r="D3" s="130" t="s">
        <v>1</v>
      </c>
      <c r="E3" s="130"/>
      <c r="F3" s="131" t="s">
        <v>2</v>
      </c>
      <c r="G3" s="131"/>
      <c r="H3" s="132" t="s">
        <v>3</v>
      </c>
      <c r="I3" s="132"/>
      <c r="J3" s="133" t="s">
        <v>4</v>
      </c>
      <c r="K3" s="133"/>
      <c r="L3" s="134" t="s">
        <v>5</v>
      </c>
    </row>
    <row r="4" spans="1:14" ht="55.5" customHeight="1" thickBot="1" x14ac:dyDescent="0.25">
      <c r="A4" s="48"/>
      <c r="B4" s="127"/>
      <c r="C4" s="5" t="s">
        <v>6</v>
      </c>
      <c r="D4" s="6" t="s">
        <v>66</v>
      </c>
      <c r="E4" s="7" t="s">
        <v>50</v>
      </c>
      <c r="F4" s="6" t="s">
        <v>66</v>
      </c>
      <c r="G4" s="7" t="s">
        <v>50</v>
      </c>
      <c r="H4" s="6" t="s">
        <v>66</v>
      </c>
      <c r="I4" s="7" t="s">
        <v>50</v>
      </c>
      <c r="J4" s="6" t="s">
        <v>66</v>
      </c>
      <c r="K4" s="8" t="s">
        <v>50</v>
      </c>
      <c r="L4" s="134"/>
    </row>
    <row r="5" spans="1:14" s="9" customFormat="1" ht="18.95" customHeight="1" x14ac:dyDescent="0.2">
      <c r="B5" s="43" t="s">
        <v>78</v>
      </c>
      <c r="C5" s="42" t="s">
        <v>7</v>
      </c>
      <c r="D5" s="50"/>
      <c r="E5" s="51">
        <v>15</v>
      </c>
      <c r="F5" s="50"/>
      <c r="G5" s="52">
        <v>17</v>
      </c>
      <c r="H5" s="53"/>
      <c r="I5" s="51">
        <v>11</v>
      </c>
      <c r="J5" s="50"/>
      <c r="K5" s="54">
        <v>12</v>
      </c>
      <c r="L5" s="55">
        <f>+SUM(D5:K5)</f>
        <v>55</v>
      </c>
      <c r="M5" s="28"/>
    </row>
    <row r="6" spans="1:14" s="9" customFormat="1" ht="18.95" customHeight="1" x14ac:dyDescent="0.2">
      <c r="B6" s="44" t="s">
        <v>79</v>
      </c>
      <c r="C6" s="27" t="s">
        <v>8</v>
      </c>
      <c r="D6" s="50"/>
      <c r="E6" s="51">
        <v>12</v>
      </c>
      <c r="F6" s="50"/>
      <c r="G6" s="52">
        <v>14</v>
      </c>
      <c r="H6" s="53"/>
      <c r="I6" s="51">
        <v>8</v>
      </c>
      <c r="J6" s="50"/>
      <c r="K6" s="56">
        <v>6</v>
      </c>
      <c r="L6" s="55">
        <f>+SUM(D6:K6)</f>
        <v>40</v>
      </c>
      <c r="M6" s="28"/>
    </row>
    <row r="7" spans="1:14" s="9" customFormat="1" ht="18.95" customHeight="1" x14ac:dyDescent="0.2">
      <c r="B7" s="44" t="s">
        <v>80</v>
      </c>
      <c r="C7" s="27" t="s">
        <v>9</v>
      </c>
      <c r="D7" s="50"/>
      <c r="E7" s="51">
        <v>6</v>
      </c>
      <c r="F7" s="50"/>
      <c r="G7" s="52">
        <v>1</v>
      </c>
      <c r="H7" s="53"/>
      <c r="I7" s="51">
        <v>1</v>
      </c>
      <c r="J7" s="50"/>
      <c r="K7" s="50">
        <v>0</v>
      </c>
      <c r="L7" s="55">
        <f>+SUM(D7:K7)</f>
        <v>8</v>
      </c>
      <c r="M7" s="28"/>
    </row>
    <row r="8" spans="1:14" s="9" customFormat="1" ht="18.95" customHeight="1" thickBot="1" x14ac:dyDescent="0.25">
      <c r="B8" s="45" t="s">
        <v>81</v>
      </c>
      <c r="C8" s="27" t="s">
        <v>10</v>
      </c>
      <c r="D8" s="50">
        <v>4</v>
      </c>
      <c r="E8" s="51"/>
      <c r="F8" s="50">
        <v>7</v>
      </c>
      <c r="G8" s="52"/>
      <c r="H8" s="53">
        <v>2</v>
      </c>
      <c r="I8" s="51"/>
      <c r="J8" s="50">
        <v>6</v>
      </c>
      <c r="K8" s="56"/>
      <c r="L8" s="55">
        <f>+SUM(D8:K8)</f>
        <v>19</v>
      </c>
      <c r="M8" s="28"/>
    </row>
    <row r="9" spans="1:14" s="11" customFormat="1" ht="18.95" customHeight="1" thickBot="1" x14ac:dyDescent="0.25">
      <c r="C9" s="10" t="s">
        <v>11</v>
      </c>
      <c r="D9" s="57">
        <f t="shared" ref="D9:K9" si="0">+SUM(D5:D8)</f>
        <v>4</v>
      </c>
      <c r="E9" s="58">
        <f t="shared" si="0"/>
        <v>33</v>
      </c>
      <c r="F9" s="59">
        <f t="shared" si="0"/>
        <v>7</v>
      </c>
      <c r="G9" s="60">
        <f t="shared" si="0"/>
        <v>32</v>
      </c>
      <c r="H9" s="57">
        <f t="shared" si="0"/>
        <v>2</v>
      </c>
      <c r="I9" s="58">
        <f t="shared" si="0"/>
        <v>20</v>
      </c>
      <c r="J9" s="59">
        <f t="shared" si="0"/>
        <v>6</v>
      </c>
      <c r="K9" s="61">
        <f t="shared" si="0"/>
        <v>18</v>
      </c>
      <c r="L9" s="62">
        <f>+SUM(L5:L8)</f>
        <v>122</v>
      </c>
      <c r="N9" s="12"/>
    </row>
    <row r="10" spans="1:14" s="2" customFormat="1" ht="20.25" customHeight="1" x14ac:dyDescent="0.2">
      <c r="C10" s="36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8">
    <mergeCell ref="B2:B4"/>
    <mergeCell ref="C1:M1"/>
    <mergeCell ref="D2:L2"/>
    <mergeCell ref="D3:E3"/>
    <mergeCell ref="F3:G3"/>
    <mergeCell ref="H3:I3"/>
    <mergeCell ref="J3:K3"/>
    <mergeCell ref="L3:L4"/>
  </mergeCells>
  <phoneticPr fontId="2" type="noConversion"/>
  <printOptions horizontalCentered="1" verticalCentered="1"/>
  <pageMargins left="0.19685039370078741" right="0.19685039370078741" top="0.39370078740157483" bottom="0.23622047244094491" header="0.1574803149606299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5"/>
  <sheetViews>
    <sheetView view="pageLayout" topLeftCell="A4" zoomScaleNormal="110" zoomScaleSheetLayoutView="110" workbookViewId="0">
      <selection activeCell="G30" sqref="G30"/>
    </sheetView>
  </sheetViews>
  <sheetFormatPr baseColWidth="10" defaultRowHeight="12.75" x14ac:dyDescent="0.2"/>
  <cols>
    <col min="1" max="1" width="3.42578125" customWidth="1"/>
    <col min="2" max="2" width="13.28515625" customWidth="1"/>
    <col min="3" max="3" width="21.7109375" customWidth="1"/>
    <col min="4" max="11" width="6.7109375" customWidth="1"/>
    <col min="12" max="12" width="7.42578125" customWidth="1"/>
  </cols>
  <sheetData>
    <row r="1" spans="1:12" s="2" customFormat="1" ht="21.75" customHeight="1" thickBot="1" x14ac:dyDescent="0.25">
      <c r="B1" s="49"/>
      <c r="C1" s="128" t="s">
        <v>131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" customHeight="1" thickBot="1" x14ac:dyDescent="0.25">
      <c r="A2" s="48"/>
      <c r="B2" s="125" t="s">
        <v>77</v>
      </c>
      <c r="C2" s="35"/>
      <c r="D2" s="129" t="s">
        <v>12</v>
      </c>
      <c r="E2" s="129"/>
      <c r="F2" s="129"/>
      <c r="G2" s="129"/>
      <c r="H2" s="129"/>
      <c r="I2" s="129"/>
      <c r="J2" s="129"/>
      <c r="K2" s="129"/>
      <c r="L2" s="129"/>
    </row>
    <row r="3" spans="1:12" ht="15" customHeight="1" thickBot="1" x14ac:dyDescent="0.25">
      <c r="A3" s="48"/>
      <c r="B3" s="126"/>
      <c r="C3" s="4"/>
      <c r="D3" s="130" t="s">
        <v>1</v>
      </c>
      <c r="E3" s="130"/>
      <c r="F3" s="131" t="s">
        <v>2</v>
      </c>
      <c r="G3" s="131"/>
      <c r="H3" s="132" t="s">
        <v>3</v>
      </c>
      <c r="I3" s="132"/>
      <c r="J3" s="133" t="s">
        <v>4</v>
      </c>
      <c r="K3" s="133"/>
      <c r="L3" s="134" t="s">
        <v>5</v>
      </c>
    </row>
    <row r="4" spans="1:12" ht="46.5" customHeight="1" thickBot="1" x14ac:dyDescent="0.25">
      <c r="A4" s="48"/>
      <c r="B4" s="127"/>
      <c r="C4" s="5" t="s">
        <v>6</v>
      </c>
      <c r="D4" s="6" t="s">
        <v>66</v>
      </c>
      <c r="E4" s="7" t="s">
        <v>50</v>
      </c>
      <c r="F4" s="6" t="s">
        <v>66</v>
      </c>
      <c r="G4" s="7" t="s">
        <v>50</v>
      </c>
      <c r="H4" s="6" t="s">
        <v>66</v>
      </c>
      <c r="I4" s="7" t="s">
        <v>50</v>
      </c>
      <c r="J4" s="6" t="s">
        <v>66</v>
      </c>
      <c r="K4" s="8" t="s">
        <v>50</v>
      </c>
      <c r="L4" s="134"/>
    </row>
    <row r="5" spans="1:12" s="9" customFormat="1" ht="15" customHeight="1" x14ac:dyDescent="0.2">
      <c r="B5" s="43" t="s">
        <v>82</v>
      </c>
      <c r="C5" s="27" t="s">
        <v>13</v>
      </c>
      <c r="D5" s="50">
        <v>9</v>
      </c>
      <c r="E5" s="51"/>
      <c r="F5" s="50">
        <v>1</v>
      </c>
      <c r="G5" s="52"/>
      <c r="H5" s="53">
        <v>1</v>
      </c>
      <c r="I5" s="51"/>
      <c r="J5" s="50">
        <v>1</v>
      </c>
      <c r="K5" s="56"/>
      <c r="L5" s="55">
        <f t="shared" ref="L5:L33" si="0">+SUM(D5:K5)</f>
        <v>12</v>
      </c>
    </row>
    <row r="6" spans="1:12" s="9" customFormat="1" ht="15" customHeight="1" x14ac:dyDescent="0.2">
      <c r="B6" s="46" t="s">
        <v>83</v>
      </c>
      <c r="C6" s="27" t="s">
        <v>14</v>
      </c>
      <c r="D6" s="50">
        <v>70</v>
      </c>
      <c r="E6" s="51"/>
      <c r="F6" s="50">
        <v>7</v>
      </c>
      <c r="G6" s="52"/>
      <c r="H6" s="53">
        <v>3</v>
      </c>
      <c r="I6" s="51"/>
      <c r="J6" s="50">
        <v>5</v>
      </c>
      <c r="K6" s="56"/>
      <c r="L6" s="55">
        <f t="shared" si="0"/>
        <v>85</v>
      </c>
    </row>
    <row r="7" spans="1:12" s="9" customFormat="1" ht="15" customHeight="1" x14ac:dyDescent="0.2">
      <c r="B7" s="46" t="s">
        <v>84</v>
      </c>
      <c r="C7" s="27" t="s">
        <v>15</v>
      </c>
      <c r="D7" s="50">
        <v>56</v>
      </c>
      <c r="E7" s="51"/>
      <c r="F7" s="50">
        <v>3</v>
      </c>
      <c r="G7" s="52"/>
      <c r="H7" s="53">
        <v>2</v>
      </c>
      <c r="I7" s="51"/>
      <c r="J7" s="50">
        <v>3</v>
      </c>
      <c r="K7" s="51"/>
      <c r="L7" s="55">
        <f t="shared" si="0"/>
        <v>64</v>
      </c>
    </row>
    <row r="8" spans="1:12" s="9" customFormat="1" ht="15" customHeight="1" x14ac:dyDescent="0.2">
      <c r="B8" s="46" t="s">
        <v>85</v>
      </c>
      <c r="C8" s="27" t="s">
        <v>16</v>
      </c>
      <c r="D8" s="50">
        <v>102</v>
      </c>
      <c r="E8" s="51"/>
      <c r="F8" s="50">
        <v>27</v>
      </c>
      <c r="G8" s="52"/>
      <c r="H8" s="53">
        <v>39</v>
      </c>
      <c r="I8" s="51"/>
      <c r="J8" s="50">
        <v>44</v>
      </c>
      <c r="K8" s="56"/>
      <c r="L8" s="55">
        <f t="shared" si="0"/>
        <v>212</v>
      </c>
    </row>
    <row r="9" spans="1:12" s="9" customFormat="1" ht="15" customHeight="1" x14ac:dyDescent="0.2">
      <c r="B9" s="46" t="s">
        <v>86</v>
      </c>
      <c r="C9" s="27" t="s">
        <v>17</v>
      </c>
      <c r="D9" s="50">
        <v>20</v>
      </c>
      <c r="E9" s="51"/>
      <c r="F9" s="50">
        <v>6</v>
      </c>
      <c r="G9" s="52"/>
      <c r="H9" s="53">
        <v>2</v>
      </c>
      <c r="I9" s="51"/>
      <c r="J9" s="50">
        <v>7</v>
      </c>
      <c r="K9" s="56"/>
      <c r="L9" s="55">
        <f t="shared" si="0"/>
        <v>35</v>
      </c>
    </row>
    <row r="10" spans="1:12" s="34" customFormat="1" ht="15" customHeight="1" x14ac:dyDescent="0.2">
      <c r="B10" s="46" t="s">
        <v>87</v>
      </c>
      <c r="C10" s="27" t="s">
        <v>18</v>
      </c>
      <c r="D10" s="50">
        <v>23</v>
      </c>
      <c r="E10" s="51">
        <v>10</v>
      </c>
      <c r="F10" s="50">
        <v>29</v>
      </c>
      <c r="G10" s="52">
        <v>4</v>
      </c>
      <c r="H10" s="53">
        <v>38</v>
      </c>
      <c r="I10" s="51">
        <v>3</v>
      </c>
      <c r="J10" s="50">
        <v>31</v>
      </c>
      <c r="K10" s="56">
        <v>0</v>
      </c>
      <c r="L10" s="55">
        <f t="shared" si="0"/>
        <v>138</v>
      </c>
    </row>
    <row r="11" spans="1:12" s="9" customFormat="1" ht="15" customHeight="1" x14ac:dyDescent="0.2">
      <c r="B11" s="46" t="s">
        <v>88</v>
      </c>
      <c r="C11" s="27" t="s">
        <v>19</v>
      </c>
      <c r="D11" s="50">
        <v>63</v>
      </c>
      <c r="E11" s="51"/>
      <c r="F11" s="50">
        <v>30</v>
      </c>
      <c r="G11" s="52"/>
      <c r="H11" s="53">
        <v>10</v>
      </c>
      <c r="I11" s="51"/>
      <c r="J11" s="50"/>
      <c r="K11" s="56"/>
      <c r="L11" s="55">
        <f t="shared" si="0"/>
        <v>103</v>
      </c>
    </row>
    <row r="12" spans="1:12" s="9" customFormat="1" ht="15" customHeight="1" x14ac:dyDescent="0.2">
      <c r="B12" s="46" t="s">
        <v>89</v>
      </c>
      <c r="C12" s="27" t="s">
        <v>20</v>
      </c>
      <c r="D12" s="50">
        <v>66</v>
      </c>
      <c r="E12" s="51"/>
      <c r="F12" s="50">
        <v>7</v>
      </c>
      <c r="G12" s="52"/>
      <c r="H12" s="53">
        <v>3</v>
      </c>
      <c r="I12" s="51"/>
      <c r="J12" s="50">
        <v>6</v>
      </c>
      <c r="K12" s="56"/>
      <c r="L12" s="55">
        <f t="shared" si="0"/>
        <v>82</v>
      </c>
    </row>
    <row r="13" spans="1:12" s="9" customFormat="1" ht="15" customHeight="1" x14ac:dyDescent="0.2">
      <c r="B13" s="46" t="s">
        <v>90</v>
      </c>
      <c r="C13" s="27" t="s">
        <v>21</v>
      </c>
      <c r="D13" s="50">
        <v>92</v>
      </c>
      <c r="E13" s="51"/>
      <c r="F13" s="50">
        <v>5</v>
      </c>
      <c r="G13" s="52"/>
      <c r="H13" s="53">
        <v>2</v>
      </c>
      <c r="I13" s="51"/>
      <c r="J13" s="50">
        <v>6</v>
      </c>
      <c r="K13" s="56"/>
      <c r="L13" s="55">
        <f t="shared" si="0"/>
        <v>105</v>
      </c>
    </row>
    <row r="14" spans="1:12" s="9" customFormat="1" ht="15" customHeight="1" x14ac:dyDescent="0.2">
      <c r="B14" s="46" t="s">
        <v>91</v>
      </c>
      <c r="C14" s="27" t="s">
        <v>69</v>
      </c>
      <c r="D14" s="50">
        <v>5</v>
      </c>
      <c r="E14" s="51">
        <v>0</v>
      </c>
      <c r="F14" s="50">
        <v>3</v>
      </c>
      <c r="G14" s="52">
        <v>0</v>
      </c>
      <c r="H14" s="53">
        <v>1</v>
      </c>
      <c r="I14" s="51"/>
      <c r="J14" s="50">
        <v>3</v>
      </c>
      <c r="K14" s="56"/>
      <c r="L14" s="55">
        <f t="shared" si="0"/>
        <v>12</v>
      </c>
    </row>
    <row r="15" spans="1:12" s="9" customFormat="1" ht="15" customHeight="1" x14ac:dyDescent="0.2">
      <c r="B15" s="46" t="s">
        <v>92</v>
      </c>
      <c r="C15" s="27" t="s">
        <v>22</v>
      </c>
      <c r="D15" s="50"/>
      <c r="E15" s="51">
        <v>0</v>
      </c>
      <c r="F15" s="50"/>
      <c r="G15" s="52">
        <v>8</v>
      </c>
      <c r="H15" s="53"/>
      <c r="I15" s="51">
        <v>6</v>
      </c>
      <c r="J15" s="50"/>
      <c r="K15" s="56">
        <v>6</v>
      </c>
      <c r="L15" s="55">
        <f t="shared" si="0"/>
        <v>20</v>
      </c>
    </row>
    <row r="16" spans="1:12" s="9" customFormat="1" ht="15" customHeight="1" x14ac:dyDescent="0.2">
      <c r="B16" s="46" t="s">
        <v>93</v>
      </c>
      <c r="C16" s="27" t="s">
        <v>23</v>
      </c>
      <c r="D16" s="50">
        <v>73</v>
      </c>
      <c r="E16" s="51">
        <v>7</v>
      </c>
      <c r="F16" s="50">
        <v>13</v>
      </c>
      <c r="G16" s="52">
        <v>8</v>
      </c>
      <c r="H16" s="53">
        <v>4</v>
      </c>
      <c r="I16" s="51">
        <v>3</v>
      </c>
      <c r="J16" s="50">
        <v>4</v>
      </c>
      <c r="K16" s="56">
        <v>4</v>
      </c>
      <c r="L16" s="55">
        <f t="shared" si="0"/>
        <v>116</v>
      </c>
    </row>
    <row r="17" spans="2:15" s="9" customFormat="1" ht="15" customHeight="1" x14ac:dyDescent="0.2">
      <c r="B17" s="46" t="s">
        <v>94</v>
      </c>
      <c r="C17" s="27" t="s">
        <v>24</v>
      </c>
      <c r="D17" s="50">
        <v>14</v>
      </c>
      <c r="E17" s="51">
        <v>9</v>
      </c>
      <c r="F17" s="50">
        <v>8</v>
      </c>
      <c r="G17" s="52">
        <v>8</v>
      </c>
      <c r="H17" s="53">
        <v>0</v>
      </c>
      <c r="I17" s="51">
        <v>11</v>
      </c>
      <c r="J17" s="50">
        <v>0</v>
      </c>
      <c r="K17" s="56">
        <v>7</v>
      </c>
      <c r="L17" s="55">
        <f t="shared" si="0"/>
        <v>57</v>
      </c>
      <c r="M17" s="16"/>
    </row>
    <row r="18" spans="2:15" s="9" customFormat="1" ht="15" customHeight="1" x14ac:dyDescent="0.2">
      <c r="B18" s="46" t="s">
        <v>95</v>
      </c>
      <c r="C18" s="27" t="s">
        <v>25</v>
      </c>
      <c r="D18" s="50"/>
      <c r="E18" s="51">
        <v>6</v>
      </c>
      <c r="F18" s="50"/>
      <c r="G18" s="52">
        <v>9</v>
      </c>
      <c r="H18" s="53"/>
      <c r="I18" s="51">
        <v>6</v>
      </c>
      <c r="J18" s="50"/>
      <c r="K18" s="56">
        <v>6</v>
      </c>
      <c r="L18" s="55">
        <f t="shared" si="0"/>
        <v>27</v>
      </c>
      <c r="M18" s="16"/>
    </row>
    <row r="19" spans="2:15" s="9" customFormat="1" ht="15" customHeight="1" x14ac:dyDescent="0.2">
      <c r="B19" s="46" t="s">
        <v>96</v>
      </c>
      <c r="C19" s="27" t="s">
        <v>26</v>
      </c>
      <c r="D19" s="50">
        <v>39</v>
      </c>
      <c r="E19" s="51"/>
      <c r="F19" s="50">
        <v>7</v>
      </c>
      <c r="G19" s="52"/>
      <c r="H19" s="53">
        <v>11</v>
      </c>
      <c r="I19" s="51"/>
      <c r="J19" s="50">
        <v>6</v>
      </c>
      <c r="K19" s="56"/>
      <c r="L19" s="55">
        <f t="shared" si="0"/>
        <v>63</v>
      </c>
      <c r="M19" s="16"/>
    </row>
    <row r="20" spans="2:15" s="9" customFormat="1" ht="15" customHeight="1" x14ac:dyDescent="0.2">
      <c r="B20" s="46" t="s">
        <v>97</v>
      </c>
      <c r="C20" s="27" t="s">
        <v>67</v>
      </c>
      <c r="D20" s="50">
        <v>0</v>
      </c>
      <c r="E20" s="51"/>
      <c r="F20" s="50">
        <v>0</v>
      </c>
      <c r="G20" s="52"/>
      <c r="H20" s="53">
        <v>0</v>
      </c>
      <c r="I20" s="51"/>
      <c r="J20" s="50">
        <v>0</v>
      </c>
      <c r="K20" s="56"/>
      <c r="L20" s="55">
        <f t="shared" si="0"/>
        <v>0</v>
      </c>
      <c r="M20" s="16"/>
    </row>
    <row r="21" spans="2:15" s="9" customFormat="1" ht="15" customHeight="1" x14ac:dyDescent="0.2">
      <c r="B21" s="46" t="s">
        <v>98</v>
      </c>
      <c r="C21" s="27" t="s">
        <v>27</v>
      </c>
      <c r="D21" s="50">
        <v>59</v>
      </c>
      <c r="E21" s="51"/>
      <c r="F21" s="50">
        <v>11</v>
      </c>
      <c r="G21" s="52"/>
      <c r="H21" s="53">
        <v>18</v>
      </c>
      <c r="I21" s="51"/>
      <c r="J21" s="50">
        <v>12</v>
      </c>
      <c r="K21" s="56"/>
      <c r="L21" s="55">
        <f t="shared" si="0"/>
        <v>100</v>
      </c>
      <c r="M21" s="16"/>
    </row>
    <row r="22" spans="2:15" s="9" customFormat="1" ht="15" customHeight="1" x14ac:dyDescent="0.2">
      <c r="B22" s="46" t="s">
        <v>99</v>
      </c>
      <c r="C22" s="27" t="s">
        <v>28</v>
      </c>
      <c r="D22" s="50"/>
      <c r="E22" s="51">
        <v>15</v>
      </c>
      <c r="F22" s="50"/>
      <c r="G22" s="52">
        <v>13</v>
      </c>
      <c r="H22" s="53"/>
      <c r="I22" s="51">
        <v>7</v>
      </c>
      <c r="J22" s="50"/>
      <c r="K22" s="56">
        <v>4</v>
      </c>
      <c r="L22" s="55">
        <f t="shared" si="0"/>
        <v>39</v>
      </c>
      <c r="M22" s="16"/>
    </row>
    <row r="23" spans="2:15" s="9" customFormat="1" ht="15" customHeight="1" x14ac:dyDescent="0.2">
      <c r="B23" s="46" t="s">
        <v>100</v>
      </c>
      <c r="C23" s="27" t="s">
        <v>29</v>
      </c>
      <c r="D23" s="50"/>
      <c r="E23" s="51"/>
      <c r="F23" s="50">
        <v>31</v>
      </c>
      <c r="G23" s="52"/>
      <c r="H23" s="53">
        <v>18</v>
      </c>
      <c r="I23" s="51"/>
      <c r="J23" s="50">
        <v>20</v>
      </c>
      <c r="K23" s="56"/>
      <c r="L23" s="55">
        <f t="shared" si="0"/>
        <v>69</v>
      </c>
      <c r="M23" s="16"/>
    </row>
    <row r="24" spans="2:15" s="9" customFormat="1" ht="15" customHeight="1" x14ac:dyDescent="0.2">
      <c r="B24" s="46" t="s">
        <v>101</v>
      </c>
      <c r="C24" s="27" t="s">
        <v>30</v>
      </c>
      <c r="D24" s="50">
        <v>0</v>
      </c>
      <c r="E24" s="51"/>
      <c r="F24" s="50">
        <v>0</v>
      </c>
      <c r="G24" s="52"/>
      <c r="H24" s="53">
        <v>0</v>
      </c>
      <c r="I24" s="51"/>
      <c r="J24" s="50">
        <v>7</v>
      </c>
      <c r="K24" s="56"/>
      <c r="L24" s="55">
        <f t="shared" si="0"/>
        <v>7</v>
      </c>
      <c r="M24" s="16"/>
    </row>
    <row r="25" spans="2:15" s="9" customFormat="1" ht="15" customHeight="1" x14ac:dyDescent="0.2">
      <c r="B25" s="46" t="s">
        <v>102</v>
      </c>
      <c r="C25" s="27" t="s">
        <v>31</v>
      </c>
      <c r="D25" s="50">
        <v>41</v>
      </c>
      <c r="E25" s="51"/>
      <c r="F25" s="50">
        <v>35</v>
      </c>
      <c r="G25" s="52"/>
      <c r="H25" s="53">
        <v>14</v>
      </c>
      <c r="I25" s="51"/>
      <c r="J25" s="50">
        <v>18</v>
      </c>
      <c r="K25" s="56"/>
      <c r="L25" s="55">
        <f t="shared" si="0"/>
        <v>108</v>
      </c>
      <c r="M25" s="16"/>
    </row>
    <row r="26" spans="2:15" s="9" customFormat="1" ht="15" customHeight="1" x14ac:dyDescent="0.2">
      <c r="B26" s="46" t="s">
        <v>103</v>
      </c>
      <c r="C26" s="27" t="s">
        <v>68</v>
      </c>
      <c r="D26" s="50"/>
      <c r="E26" s="51"/>
      <c r="F26" s="50"/>
      <c r="G26" s="52">
        <v>4</v>
      </c>
      <c r="H26" s="53"/>
      <c r="I26" s="51"/>
      <c r="J26" s="50"/>
      <c r="K26" s="56">
        <v>1</v>
      </c>
      <c r="L26" s="55">
        <f t="shared" si="0"/>
        <v>5</v>
      </c>
      <c r="M26" s="16"/>
    </row>
    <row r="27" spans="2:15" s="9" customFormat="1" ht="15" customHeight="1" x14ac:dyDescent="0.2">
      <c r="B27" s="46" t="s">
        <v>104</v>
      </c>
      <c r="C27" s="27" t="s">
        <v>32</v>
      </c>
      <c r="D27" s="50">
        <v>70</v>
      </c>
      <c r="E27" s="51"/>
      <c r="F27" s="50">
        <v>10</v>
      </c>
      <c r="G27" s="52"/>
      <c r="H27" s="53">
        <v>16</v>
      </c>
      <c r="I27" s="51"/>
      <c r="J27" s="50">
        <v>12</v>
      </c>
      <c r="K27" s="56"/>
      <c r="L27" s="55">
        <f t="shared" si="0"/>
        <v>108</v>
      </c>
      <c r="M27" s="16"/>
      <c r="O27" s="9">
        <f>1099+471+248</f>
        <v>1818</v>
      </c>
    </row>
    <row r="28" spans="2:15" s="9" customFormat="1" ht="15" customHeight="1" x14ac:dyDescent="0.2">
      <c r="B28" s="46" t="s">
        <v>105</v>
      </c>
      <c r="C28" s="27" t="s">
        <v>33</v>
      </c>
      <c r="D28" s="50">
        <v>3</v>
      </c>
      <c r="E28" s="51"/>
      <c r="F28" s="50">
        <v>6</v>
      </c>
      <c r="G28" s="52"/>
      <c r="H28" s="53">
        <v>1</v>
      </c>
      <c r="I28" s="51"/>
      <c r="J28" s="50">
        <v>1</v>
      </c>
      <c r="K28" s="56"/>
      <c r="L28" s="55">
        <f t="shared" si="0"/>
        <v>11</v>
      </c>
      <c r="M28" s="16"/>
    </row>
    <row r="29" spans="2:15" s="9" customFormat="1" ht="15" customHeight="1" x14ac:dyDescent="0.2">
      <c r="B29" s="46" t="s">
        <v>106</v>
      </c>
      <c r="C29" s="27" t="s">
        <v>70</v>
      </c>
      <c r="D29" s="50"/>
      <c r="E29" s="51">
        <v>9</v>
      </c>
      <c r="F29" s="50"/>
      <c r="G29" s="52"/>
      <c r="H29" s="53"/>
      <c r="I29" s="51"/>
      <c r="J29" s="50"/>
      <c r="K29" s="56"/>
      <c r="L29" s="55">
        <f t="shared" si="0"/>
        <v>9</v>
      </c>
      <c r="M29" s="16"/>
    </row>
    <row r="30" spans="2:15" s="9" customFormat="1" ht="15" customHeight="1" x14ac:dyDescent="0.2">
      <c r="B30" s="46" t="s">
        <v>107</v>
      </c>
      <c r="C30" s="27" t="s">
        <v>34</v>
      </c>
      <c r="D30" s="50">
        <v>149</v>
      </c>
      <c r="E30" s="51"/>
      <c r="F30" s="50">
        <v>3</v>
      </c>
      <c r="G30" s="52"/>
      <c r="H30" s="53">
        <v>5</v>
      </c>
      <c r="I30" s="51"/>
      <c r="J30" s="50">
        <v>0</v>
      </c>
      <c r="K30" s="56"/>
      <c r="L30" s="55">
        <f t="shared" si="0"/>
        <v>157</v>
      </c>
    </row>
    <row r="31" spans="2:15" s="9" customFormat="1" ht="15" customHeight="1" x14ac:dyDescent="0.2">
      <c r="B31" s="46" t="s">
        <v>108</v>
      </c>
      <c r="C31" s="30" t="s">
        <v>71</v>
      </c>
      <c r="D31" s="63"/>
      <c r="E31" s="64"/>
      <c r="F31" s="63"/>
      <c r="G31" s="65"/>
      <c r="H31" s="66"/>
      <c r="I31" s="64"/>
      <c r="J31" s="63"/>
      <c r="K31" s="67"/>
      <c r="L31" s="55">
        <f t="shared" si="0"/>
        <v>0</v>
      </c>
    </row>
    <row r="32" spans="2:15" s="9" customFormat="1" ht="15" customHeight="1" x14ac:dyDescent="0.2">
      <c r="B32" s="46" t="s">
        <v>109</v>
      </c>
      <c r="C32" s="30" t="s">
        <v>72</v>
      </c>
      <c r="D32" s="63"/>
      <c r="E32" s="64"/>
      <c r="F32" s="63"/>
      <c r="G32" s="65"/>
      <c r="H32" s="66"/>
      <c r="I32" s="64"/>
      <c r="J32" s="63"/>
      <c r="K32" s="67"/>
      <c r="L32" s="55">
        <f t="shared" si="0"/>
        <v>0</v>
      </c>
    </row>
    <row r="33" spans="2:13" s="9" customFormat="1" ht="15" customHeight="1" thickBot="1" x14ac:dyDescent="0.25">
      <c r="B33" s="47" t="s">
        <v>110</v>
      </c>
      <c r="C33" s="30" t="s">
        <v>35</v>
      </c>
      <c r="D33" s="63"/>
      <c r="E33" s="64">
        <v>16</v>
      </c>
      <c r="F33" s="63"/>
      <c r="G33" s="65">
        <v>22</v>
      </c>
      <c r="H33" s="66"/>
      <c r="I33" s="64">
        <v>32</v>
      </c>
      <c r="J33" s="63"/>
      <c r="K33" s="67">
        <v>4</v>
      </c>
      <c r="L33" s="55">
        <f t="shared" si="0"/>
        <v>74</v>
      </c>
    </row>
    <row r="34" spans="2:13" s="11" customFormat="1" ht="18.95" customHeight="1" thickBot="1" x14ac:dyDescent="0.25">
      <c r="C34" s="10" t="s">
        <v>11</v>
      </c>
      <c r="D34" s="58">
        <f t="shared" ref="D34:L34" si="1">+SUM(D5:D33)</f>
        <v>954</v>
      </c>
      <c r="E34" s="58">
        <f t="shared" si="1"/>
        <v>72</v>
      </c>
      <c r="F34" s="59">
        <f t="shared" si="1"/>
        <v>242</v>
      </c>
      <c r="G34" s="60">
        <f t="shared" si="1"/>
        <v>76</v>
      </c>
      <c r="H34" s="57">
        <f t="shared" si="1"/>
        <v>188</v>
      </c>
      <c r="I34" s="58">
        <f t="shared" si="1"/>
        <v>68</v>
      </c>
      <c r="J34" s="59">
        <f t="shared" si="1"/>
        <v>186</v>
      </c>
      <c r="K34" s="61">
        <f t="shared" si="1"/>
        <v>32</v>
      </c>
      <c r="L34" s="62">
        <f t="shared" si="1"/>
        <v>1818</v>
      </c>
      <c r="M34" s="12"/>
    </row>
    <row r="35" spans="2:13" s="2" customFormat="1" ht="20.25" customHeight="1" x14ac:dyDescent="0.2"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8">
    <mergeCell ref="B2:B4"/>
    <mergeCell ref="C1:L1"/>
    <mergeCell ref="D2:L2"/>
    <mergeCell ref="D3:E3"/>
    <mergeCell ref="F3:G3"/>
    <mergeCell ref="H3:I3"/>
    <mergeCell ref="J3:K3"/>
    <mergeCell ref="L3:L4"/>
  </mergeCells>
  <phoneticPr fontId="2" type="noConversion"/>
  <printOptions horizontalCentered="1" verticalCentered="1"/>
  <pageMargins left="0.19685039370078741" right="0.19685039370078741" top="0.39370078740157483" bottom="0.23622047244094491" header="0.15748031496062992" footer="0.51181102362204722"/>
  <pageSetup paperSize="9" firstPageNumber="0" orientation="portrait" horizontalDpi="300" verticalDpi="300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10"/>
  <sheetViews>
    <sheetView view="pageLayout" zoomScaleNormal="110" zoomScaleSheetLayoutView="110" workbookViewId="0">
      <selection activeCell="G30" sqref="G30"/>
    </sheetView>
  </sheetViews>
  <sheetFormatPr baseColWidth="10" defaultRowHeight="12.75" x14ac:dyDescent="0.2"/>
  <cols>
    <col min="1" max="1" width="5.85546875" customWidth="1"/>
    <col min="2" max="2" width="13.7109375" customWidth="1"/>
    <col min="3" max="3" width="21.7109375" customWidth="1"/>
    <col min="4" max="12" width="6.7109375" customWidth="1"/>
    <col min="13" max="13" width="1.140625" customWidth="1"/>
  </cols>
  <sheetData>
    <row r="1" spans="2:14" s="2" customFormat="1" ht="29.25" customHeight="1" thickBot="1" x14ac:dyDescent="0.25">
      <c r="B1" s="49"/>
      <c r="C1" s="128" t="s">
        <v>131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4" ht="15" customHeight="1" thickBot="1" x14ac:dyDescent="0.25">
      <c r="B2" s="125" t="s">
        <v>77</v>
      </c>
      <c r="C2" s="35"/>
      <c r="D2" s="129" t="s">
        <v>36</v>
      </c>
      <c r="E2" s="129"/>
      <c r="F2" s="129"/>
      <c r="G2" s="129"/>
      <c r="H2" s="129"/>
      <c r="I2" s="129"/>
      <c r="J2" s="129"/>
      <c r="K2" s="129"/>
      <c r="L2" s="129"/>
    </row>
    <row r="3" spans="2:14" ht="15" customHeight="1" thickBot="1" x14ac:dyDescent="0.25">
      <c r="B3" s="135"/>
      <c r="C3" s="4"/>
      <c r="D3" s="130" t="s">
        <v>1</v>
      </c>
      <c r="E3" s="130"/>
      <c r="F3" s="131" t="s">
        <v>2</v>
      </c>
      <c r="G3" s="131"/>
      <c r="H3" s="132" t="s">
        <v>3</v>
      </c>
      <c r="I3" s="132"/>
      <c r="J3" s="133" t="s">
        <v>4</v>
      </c>
      <c r="K3" s="133"/>
      <c r="L3" s="134" t="s">
        <v>5</v>
      </c>
    </row>
    <row r="4" spans="2:14" ht="55.5" customHeight="1" thickBot="1" x14ac:dyDescent="0.25">
      <c r="B4" s="136"/>
      <c r="C4" s="5" t="s">
        <v>6</v>
      </c>
      <c r="D4" s="6" t="s">
        <v>66</v>
      </c>
      <c r="E4" s="7" t="s">
        <v>50</v>
      </c>
      <c r="F4" s="6" t="s">
        <v>66</v>
      </c>
      <c r="G4" s="7" t="s">
        <v>50</v>
      </c>
      <c r="H4" s="6" t="s">
        <v>66</v>
      </c>
      <c r="I4" s="7" t="s">
        <v>50</v>
      </c>
      <c r="J4" s="6" t="s">
        <v>66</v>
      </c>
      <c r="K4" s="8" t="s">
        <v>50</v>
      </c>
      <c r="L4" s="134"/>
    </row>
    <row r="5" spans="2:14" ht="19.5" customHeight="1" x14ac:dyDescent="0.2">
      <c r="B5" s="43" t="s">
        <v>111</v>
      </c>
      <c r="C5" s="38" t="s">
        <v>73</v>
      </c>
      <c r="D5" s="68" t="s">
        <v>58</v>
      </c>
      <c r="E5" s="69"/>
      <c r="F5" s="68"/>
      <c r="G5" s="70"/>
      <c r="H5" s="71"/>
      <c r="I5" s="69"/>
      <c r="J5" s="68"/>
      <c r="K5" s="70"/>
      <c r="L5" s="72">
        <f>+SUM(D5:K5)</f>
        <v>0</v>
      </c>
    </row>
    <row r="6" spans="2:14" s="9" customFormat="1" ht="18.95" customHeight="1" x14ac:dyDescent="0.2">
      <c r="B6" s="44" t="s">
        <v>112</v>
      </c>
      <c r="C6" s="29" t="s">
        <v>63</v>
      </c>
      <c r="D6" s="73"/>
      <c r="E6" s="74">
        <v>7</v>
      </c>
      <c r="F6" s="73"/>
      <c r="G6" s="75">
        <v>11</v>
      </c>
      <c r="H6" s="76"/>
      <c r="I6" s="74">
        <v>5</v>
      </c>
      <c r="J6" s="73"/>
      <c r="K6" s="77">
        <v>4</v>
      </c>
      <c r="L6" s="72">
        <f>+SUM(D6:K6)</f>
        <v>27</v>
      </c>
      <c r="M6" s="28"/>
    </row>
    <row r="7" spans="2:14" s="9" customFormat="1" ht="18.95" customHeight="1" x14ac:dyDescent="0.2">
      <c r="B7" s="44" t="s">
        <v>113</v>
      </c>
      <c r="C7" s="38" t="s">
        <v>64</v>
      </c>
      <c r="D7" s="78"/>
      <c r="E7" s="79">
        <v>7</v>
      </c>
      <c r="F7" s="78"/>
      <c r="G7" s="80">
        <v>7</v>
      </c>
      <c r="H7" s="81"/>
      <c r="I7" s="79">
        <v>5</v>
      </c>
      <c r="J7" s="78"/>
      <c r="K7" s="123"/>
      <c r="L7" s="72">
        <f>+SUM(D7:K7)</f>
        <v>19</v>
      </c>
      <c r="M7" s="28"/>
    </row>
    <row r="8" spans="2:14" s="9" customFormat="1" ht="18.95" customHeight="1" thickBot="1" x14ac:dyDescent="0.25">
      <c r="B8" s="45" t="s">
        <v>114</v>
      </c>
      <c r="C8" s="38" t="s">
        <v>74</v>
      </c>
      <c r="D8" s="78"/>
      <c r="E8" s="79"/>
      <c r="F8" s="78"/>
      <c r="G8" s="80"/>
      <c r="H8" s="81"/>
      <c r="I8" s="79"/>
      <c r="J8" s="78"/>
      <c r="K8" s="82"/>
      <c r="L8" s="72">
        <f>+SUM(D8:K8)</f>
        <v>0</v>
      </c>
      <c r="M8" s="28"/>
    </row>
    <row r="9" spans="2:14" s="11" customFormat="1" ht="18.95" customHeight="1" thickBot="1" x14ac:dyDescent="0.25">
      <c r="C9" s="10" t="s">
        <v>11</v>
      </c>
      <c r="D9" s="57">
        <f t="shared" ref="D9:L9" si="0">+SUM(D6:D7)</f>
        <v>0</v>
      </c>
      <c r="E9" s="58">
        <f t="shared" si="0"/>
        <v>14</v>
      </c>
      <c r="F9" s="59">
        <f t="shared" si="0"/>
        <v>0</v>
      </c>
      <c r="G9" s="60">
        <f t="shared" si="0"/>
        <v>18</v>
      </c>
      <c r="H9" s="57">
        <f t="shared" si="0"/>
        <v>0</v>
      </c>
      <c r="I9" s="58">
        <f t="shared" si="0"/>
        <v>10</v>
      </c>
      <c r="J9" s="59">
        <f t="shared" si="0"/>
        <v>0</v>
      </c>
      <c r="K9" s="61">
        <f t="shared" si="0"/>
        <v>4</v>
      </c>
      <c r="L9" s="62">
        <f t="shared" si="0"/>
        <v>46</v>
      </c>
      <c r="N9" s="12"/>
    </row>
    <row r="10" spans="2:14" s="2" customFormat="1" ht="20.25" customHeight="1" x14ac:dyDescent="0.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8">
    <mergeCell ref="B2:B4"/>
    <mergeCell ref="C1:M1"/>
    <mergeCell ref="D2:L2"/>
    <mergeCell ref="D3:E3"/>
    <mergeCell ref="F3:G3"/>
    <mergeCell ref="H3:I3"/>
    <mergeCell ref="J3:K3"/>
    <mergeCell ref="L3:L4"/>
  </mergeCells>
  <phoneticPr fontId="2" type="noConversion"/>
  <printOptions horizontalCentered="1" verticalCentered="1"/>
  <pageMargins left="0.19685039370078741" right="0.19685039370078741" top="0.39370078740157483" bottom="0.23622047244094491" header="0.15748031496062992" footer="0.51181102362204722"/>
  <pageSetup paperSize="9" firstPageNumber="0" orientation="portrait" horizontalDpi="300" verticalDpi="300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16"/>
  <sheetViews>
    <sheetView view="pageLayout" zoomScaleNormal="110" zoomScaleSheetLayoutView="110" workbookViewId="0">
      <selection activeCell="G30" sqref="G30"/>
    </sheetView>
  </sheetViews>
  <sheetFormatPr baseColWidth="10" defaultRowHeight="12.75" x14ac:dyDescent="0.2"/>
  <cols>
    <col min="1" max="1" width="5.85546875" customWidth="1"/>
    <col min="2" max="2" width="12.85546875" customWidth="1"/>
    <col min="3" max="3" width="21.7109375" customWidth="1"/>
    <col min="4" max="12" width="6.7109375" customWidth="1"/>
    <col min="13" max="13" width="1" customWidth="1"/>
  </cols>
  <sheetData>
    <row r="1" spans="2:14" s="2" customFormat="1" ht="29.25" customHeight="1" thickBot="1" x14ac:dyDescent="0.25">
      <c r="B1" s="49"/>
      <c r="C1" s="128" t="s">
        <v>131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4" ht="15" customHeight="1" thickBot="1" x14ac:dyDescent="0.25">
      <c r="B2" s="125" t="s">
        <v>77</v>
      </c>
      <c r="C2" s="35"/>
      <c r="D2" s="129" t="s">
        <v>37</v>
      </c>
      <c r="E2" s="129"/>
      <c r="F2" s="129"/>
      <c r="G2" s="129"/>
      <c r="H2" s="129"/>
      <c r="I2" s="129"/>
      <c r="J2" s="129"/>
      <c r="K2" s="129"/>
      <c r="L2" s="129"/>
    </row>
    <row r="3" spans="2:14" ht="15" customHeight="1" thickBot="1" x14ac:dyDescent="0.25">
      <c r="B3" s="135"/>
      <c r="C3" s="4"/>
      <c r="D3" s="130" t="s">
        <v>1</v>
      </c>
      <c r="E3" s="130"/>
      <c r="F3" s="131" t="s">
        <v>2</v>
      </c>
      <c r="G3" s="131"/>
      <c r="H3" s="132" t="s">
        <v>3</v>
      </c>
      <c r="I3" s="132"/>
      <c r="J3" s="133" t="s">
        <v>4</v>
      </c>
      <c r="K3" s="133"/>
      <c r="L3" s="134" t="s">
        <v>5</v>
      </c>
    </row>
    <row r="4" spans="2:14" ht="55.5" customHeight="1" thickBot="1" x14ac:dyDescent="0.25">
      <c r="B4" s="136"/>
      <c r="C4" s="5" t="s">
        <v>6</v>
      </c>
      <c r="D4" s="6" t="s">
        <v>66</v>
      </c>
      <c r="E4" s="7" t="s">
        <v>50</v>
      </c>
      <c r="F4" s="6" t="s">
        <v>66</v>
      </c>
      <c r="G4" s="7" t="s">
        <v>50</v>
      </c>
      <c r="H4" s="6" t="s">
        <v>66</v>
      </c>
      <c r="I4" s="7" t="s">
        <v>50</v>
      </c>
      <c r="J4" s="6" t="s">
        <v>66</v>
      </c>
      <c r="K4" s="8" t="s">
        <v>50</v>
      </c>
      <c r="L4" s="134"/>
    </row>
    <row r="5" spans="2:14" ht="18.95" customHeight="1" x14ac:dyDescent="0.2">
      <c r="B5" s="43" t="s">
        <v>115</v>
      </c>
      <c r="C5" s="27" t="s">
        <v>65</v>
      </c>
      <c r="D5" s="50"/>
      <c r="E5" s="74">
        <v>4</v>
      </c>
      <c r="F5" s="83"/>
      <c r="G5" s="75">
        <v>10</v>
      </c>
      <c r="H5" s="84"/>
      <c r="I5" s="74">
        <v>3</v>
      </c>
      <c r="J5" s="83"/>
      <c r="K5" s="85"/>
      <c r="L5" s="55">
        <f>SUM(D5:K5)</f>
        <v>17</v>
      </c>
    </row>
    <row r="6" spans="2:14" s="9" customFormat="1" ht="18.95" customHeight="1" x14ac:dyDescent="0.2">
      <c r="B6" s="44" t="s">
        <v>116</v>
      </c>
      <c r="C6" s="27" t="s">
        <v>38</v>
      </c>
      <c r="D6" s="50"/>
      <c r="E6" s="86">
        <v>0</v>
      </c>
      <c r="F6" s="87"/>
      <c r="G6" s="88">
        <v>0</v>
      </c>
      <c r="H6" s="89"/>
      <c r="I6" s="86">
        <v>0</v>
      </c>
      <c r="J6" s="87"/>
      <c r="K6" s="88">
        <v>4</v>
      </c>
      <c r="L6" s="55">
        <f t="shared" ref="L6:L14" si="0">+SUM(D6:K6)</f>
        <v>4</v>
      </c>
    </row>
    <row r="7" spans="2:14" s="9" customFormat="1" ht="18.95" customHeight="1" x14ac:dyDescent="0.2">
      <c r="B7" s="44" t="s">
        <v>117</v>
      </c>
      <c r="C7" s="27" t="s">
        <v>39</v>
      </c>
      <c r="D7" s="50"/>
      <c r="E7" s="51"/>
      <c r="F7" s="50"/>
      <c r="G7" s="52"/>
      <c r="H7" s="53"/>
      <c r="I7" s="51"/>
      <c r="J7" s="50"/>
      <c r="K7" s="56"/>
      <c r="L7" s="55">
        <f t="shared" si="0"/>
        <v>0</v>
      </c>
    </row>
    <row r="8" spans="2:14" s="17" customFormat="1" ht="18.95" customHeight="1" x14ac:dyDescent="0.2">
      <c r="B8" s="46" t="s">
        <v>118</v>
      </c>
      <c r="C8" s="31" t="s">
        <v>40</v>
      </c>
      <c r="D8" s="90"/>
      <c r="E8" s="91">
        <v>4</v>
      </c>
      <c r="F8" s="90"/>
      <c r="G8" s="92">
        <v>0</v>
      </c>
      <c r="H8" s="93"/>
      <c r="I8" s="91">
        <v>6</v>
      </c>
      <c r="J8" s="90"/>
      <c r="K8" s="94">
        <v>0</v>
      </c>
      <c r="L8" s="95">
        <f t="shared" si="0"/>
        <v>10</v>
      </c>
    </row>
    <row r="9" spans="2:14" s="9" customFormat="1" ht="18.95" customHeight="1" x14ac:dyDescent="0.2">
      <c r="B9" s="46" t="s">
        <v>119</v>
      </c>
      <c r="C9" s="27" t="s">
        <v>41</v>
      </c>
      <c r="D9" s="50"/>
      <c r="E9" s="51">
        <v>11</v>
      </c>
      <c r="F9" s="50"/>
      <c r="G9" s="52">
        <v>10</v>
      </c>
      <c r="H9" s="53"/>
      <c r="I9" s="51">
        <v>18</v>
      </c>
      <c r="J9" s="50"/>
      <c r="K9" s="56">
        <v>3</v>
      </c>
      <c r="L9" s="55">
        <f t="shared" si="0"/>
        <v>42</v>
      </c>
    </row>
    <row r="10" spans="2:14" s="9" customFormat="1" ht="18.95" customHeight="1" x14ac:dyDescent="0.2">
      <c r="B10" s="46" t="s">
        <v>120</v>
      </c>
      <c r="C10" s="27" t="s">
        <v>75</v>
      </c>
      <c r="D10" s="50"/>
      <c r="E10" s="51">
        <v>7</v>
      </c>
      <c r="F10" s="50"/>
      <c r="G10" s="52"/>
      <c r="H10" s="53"/>
      <c r="I10" s="51"/>
      <c r="J10" s="50"/>
      <c r="K10" s="56"/>
      <c r="L10" s="55">
        <f t="shared" si="0"/>
        <v>7</v>
      </c>
    </row>
    <row r="11" spans="2:14" s="9" customFormat="1" ht="18.95" customHeight="1" x14ac:dyDescent="0.2">
      <c r="B11" s="46" t="s">
        <v>132</v>
      </c>
      <c r="C11" s="27" t="s">
        <v>133</v>
      </c>
      <c r="D11" s="50"/>
      <c r="E11" s="51">
        <v>7</v>
      </c>
      <c r="F11" s="50"/>
      <c r="G11" s="52"/>
      <c r="H11" s="53"/>
      <c r="I11" s="51"/>
      <c r="J11" s="50"/>
      <c r="K11" s="56"/>
      <c r="L11" s="55">
        <f t="shared" si="0"/>
        <v>7</v>
      </c>
    </row>
    <row r="12" spans="2:14" s="9" customFormat="1" ht="18.95" customHeight="1" x14ac:dyDescent="0.2">
      <c r="B12" s="46" t="s">
        <v>121</v>
      </c>
      <c r="C12" s="27" t="s">
        <v>42</v>
      </c>
      <c r="D12" s="50"/>
      <c r="E12" s="51">
        <v>6</v>
      </c>
      <c r="F12" s="50"/>
      <c r="G12" s="52">
        <v>11</v>
      </c>
      <c r="H12" s="53"/>
      <c r="I12" s="51">
        <v>11</v>
      </c>
      <c r="J12" s="50"/>
      <c r="K12" s="56">
        <v>10</v>
      </c>
      <c r="L12" s="55">
        <f t="shared" si="0"/>
        <v>38</v>
      </c>
    </row>
    <row r="13" spans="2:14" s="9" customFormat="1" ht="18.95" customHeight="1" x14ac:dyDescent="0.2">
      <c r="B13" s="46" t="s">
        <v>122</v>
      </c>
      <c r="C13" s="32" t="s">
        <v>59</v>
      </c>
      <c r="D13" s="87"/>
      <c r="E13" s="86">
        <v>17</v>
      </c>
      <c r="F13" s="87"/>
      <c r="G13" s="88">
        <v>9</v>
      </c>
      <c r="H13" s="89"/>
      <c r="I13" s="86">
        <v>13</v>
      </c>
      <c r="J13" s="87"/>
      <c r="K13" s="96">
        <v>15</v>
      </c>
      <c r="L13" s="72">
        <f t="shared" si="0"/>
        <v>54</v>
      </c>
    </row>
    <row r="14" spans="2:14" s="11" customFormat="1" ht="18.95" customHeight="1" thickBot="1" x14ac:dyDescent="0.25">
      <c r="B14" s="47" t="s">
        <v>123</v>
      </c>
      <c r="C14" s="32" t="s">
        <v>43</v>
      </c>
      <c r="D14" s="87"/>
      <c r="E14" s="86">
        <v>10</v>
      </c>
      <c r="F14" s="87"/>
      <c r="G14" s="88">
        <v>9</v>
      </c>
      <c r="H14" s="89"/>
      <c r="I14" s="86">
        <v>14</v>
      </c>
      <c r="J14" s="87"/>
      <c r="K14" s="96">
        <v>13</v>
      </c>
      <c r="L14" s="72">
        <f t="shared" si="0"/>
        <v>46</v>
      </c>
      <c r="M14" s="9"/>
      <c r="N14" s="12"/>
    </row>
    <row r="15" spans="2:14" s="2" customFormat="1" ht="20.25" customHeight="1" thickBot="1" x14ac:dyDescent="0.25">
      <c r="C15" s="10" t="s">
        <v>11</v>
      </c>
      <c r="D15" s="57">
        <f t="shared" ref="D15:L15" si="1">+SUM(D5:D14)</f>
        <v>0</v>
      </c>
      <c r="E15" s="58">
        <f t="shared" si="1"/>
        <v>66</v>
      </c>
      <c r="F15" s="60">
        <f t="shared" si="1"/>
        <v>0</v>
      </c>
      <c r="G15" s="60">
        <f t="shared" si="1"/>
        <v>49</v>
      </c>
      <c r="H15" s="57">
        <f t="shared" si="1"/>
        <v>0</v>
      </c>
      <c r="I15" s="58">
        <f t="shared" si="1"/>
        <v>65</v>
      </c>
      <c r="J15" s="59">
        <f t="shared" si="1"/>
        <v>0</v>
      </c>
      <c r="K15" s="61">
        <f t="shared" si="1"/>
        <v>45</v>
      </c>
      <c r="L15" s="62">
        <f t="shared" si="1"/>
        <v>225</v>
      </c>
      <c r="M15" s="11"/>
    </row>
    <row r="16" spans="2:14" ht="15.75" x14ac:dyDescent="0.2">
      <c r="C16" s="13"/>
      <c r="D16" s="13"/>
      <c r="E16" s="13"/>
      <c r="F16" s="13"/>
      <c r="G16" s="13"/>
      <c r="H16" s="13"/>
      <c r="I16" s="13"/>
      <c r="J16" s="13"/>
      <c r="K16" s="25"/>
      <c r="L16" s="13"/>
      <c r="M16" s="13"/>
    </row>
  </sheetData>
  <mergeCells count="8">
    <mergeCell ref="B2:B4"/>
    <mergeCell ref="C1:M1"/>
    <mergeCell ref="D2:L2"/>
    <mergeCell ref="D3:E3"/>
    <mergeCell ref="F3:G3"/>
    <mergeCell ref="H3:I3"/>
    <mergeCell ref="J3:K3"/>
    <mergeCell ref="L3:L4"/>
  </mergeCells>
  <phoneticPr fontId="2" type="noConversion"/>
  <printOptions horizontalCentered="1" verticalCentered="1"/>
  <pageMargins left="0.19685039370078741" right="0.19685039370078741" top="0.39370078740157483" bottom="0.23622047244094491" header="0.15748031496062992" footer="0.51181102362204722"/>
  <pageSetup paperSize="9" firstPageNumber="0" orientation="portrait" horizontalDpi="300" verticalDpi="300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Q20"/>
  <sheetViews>
    <sheetView tabSelected="1" zoomScale="110" zoomScaleNormal="110" zoomScaleSheetLayoutView="110" workbookViewId="0">
      <selection activeCell="G30" sqref="G30"/>
    </sheetView>
  </sheetViews>
  <sheetFormatPr baseColWidth="10" defaultRowHeight="12.75" x14ac:dyDescent="0.2"/>
  <cols>
    <col min="1" max="1" width="1.5703125" customWidth="1"/>
    <col min="2" max="2" width="11.5703125" customWidth="1"/>
    <col min="3" max="3" width="24.140625" customWidth="1"/>
    <col min="4" max="9" width="6.7109375" customWidth="1"/>
    <col min="10" max="11" width="5.7109375" customWidth="1"/>
    <col min="12" max="12" width="5.85546875" customWidth="1"/>
    <col min="13" max="13" width="5" customWidth="1"/>
    <col min="14" max="14" width="6.7109375" customWidth="1"/>
    <col min="15" max="15" width="1" customWidth="1"/>
  </cols>
  <sheetData>
    <row r="1" spans="2:17" s="2" customFormat="1" ht="32.25" customHeight="1" thickBot="1" x14ac:dyDescent="0.25">
      <c r="B1" s="49"/>
      <c r="C1" s="138" t="s">
        <v>131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7" ht="15" customHeight="1" thickBot="1" x14ac:dyDescent="0.25">
      <c r="B2" s="125" t="s">
        <v>77</v>
      </c>
      <c r="C2" s="3"/>
      <c r="D2" s="129" t="s">
        <v>44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7" ht="15" customHeight="1" thickBot="1" x14ac:dyDescent="0.25">
      <c r="B3" s="135"/>
      <c r="C3" s="4"/>
      <c r="D3" s="130" t="s">
        <v>45</v>
      </c>
      <c r="E3" s="130"/>
      <c r="F3" s="131" t="s">
        <v>46</v>
      </c>
      <c r="G3" s="131"/>
      <c r="H3" s="132" t="s">
        <v>47</v>
      </c>
      <c r="I3" s="132"/>
      <c r="J3" s="139" t="s">
        <v>60</v>
      </c>
      <c r="K3" s="140"/>
      <c r="L3" s="140"/>
      <c r="M3" s="140"/>
      <c r="N3" s="134" t="s">
        <v>5</v>
      </c>
    </row>
    <row r="4" spans="2:17" ht="55.5" customHeight="1" thickBot="1" x14ac:dyDescent="0.25">
      <c r="B4" s="136"/>
      <c r="C4" s="5" t="s">
        <v>48</v>
      </c>
      <c r="D4" s="39" t="s">
        <v>49</v>
      </c>
      <c r="E4" s="14" t="s">
        <v>50</v>
      </c>
      <c r="F4" s="39" t="s">
        <v>49</v>
      </c>
      <c r="G4" s="14" t="s">
        <v>50</v>
      </c>
      <c r="H4" s="39" t="s">
        <v>49</v>
      </c>
      <c r="I4" s="15" t="s">
        <v>50</v>
      </c>
      <c r="J4" s="39" t="s">
        <v>51</v>
      </c>
      <c r="K4" s="18" t="s">
        <v>52</v>
      </c>
      <c r="L4" s="40" t="s">
        <v>53</v>
      </c>
      <c r="M4" s="41" t="s">
        <v>54</v>
      </c>
      <c r="N4" s="134"/>
    </row>
    <row r="5" spans="2:17" ht="22.5" customHeight="1" x14ac:dyDescent="0.2">
      <c r="B5" s="98" t="s">
        <v>134</v>
      </c>
      <c r="C5" s="33" t="s">
        <v>135</v>
      </c>
      <c r="D5" s="99"/>
      <c r="E5" s="100">
        <v>9</v>
      </c>
      <c r="F5" s="101"/>
      <c r="G5" s="102"/>
      <c r="H5" s="99"/>
      <c r="I5" s="103"/>
      <c r="J5" s="99"/>
      <c r="K5" s="102"/>
      <c r="L5" s="104"/>
      <c r="M5" s="105"/>
      <c r="N5" s="55">
        <f>+SUM(D5:K5)</f>
        <v>9</v>
      </c>
    </row>
    <row r="6" spans="2:17" s="9" customFormat="1" ht="22.5" customHeight="1" x14ac:dyDescent="0.2">
      <c r="B6" s="97" t="s">
        <v>138</v>
      </c>
      <c r="C6" s="33" t="s">
        <v>76</v>
      </c>
      <c r="D6" s="89"/>
      <c r="E6" s="86"/>
      <c r="F6" s="87"/>
      <c r="G6" s="88"/>
      <c r="H6" s="89"/>
      <c r="I6" s="106"/>
      <c r="J6" s="89"/>
      <c r="K6" s="96"/>
      <c r="L6" s="107"/>
      <c r="M6" s="108"/>
      <c r="N6" s="55">
        <f t="shared" ref="N6:N11" si="0">+SUM(D6:K6)</f>
        <v>0</v>
      </c>
    </row>
    <row r="7" spans="2:17" s="9" customFormat="1" ht="22.5" customHeight="1" x14ac:dyDescent="0.2">
      <c r="B7" s="44" t="s">
        <v>124</v>
      </c>
      <c r="C7" s="33" t="s">
        <v>61</v>
      </c>
      <c r="D7" s="50">
        <v>7</v>
      </c>
      <c r="E7" s="51">
        <v>6</v>
      </c>
      <c r="F7" s="50">
        <v>19</v>
      </c>
      <c r="G7" s="52">
        <v>0</v>
      </c>
      <c r="H7" s="53">
        <v>6</v>
      </c>
      <c r="I7" s="109"/>
      <c r="J7" s="53"/>
      <c r="K7" s="56"/>
      <c r="L7" s="110"/>
      <c r="M7" s="111"/>
      <c r="N7" s="55">
        <f t="shared" si="0"/>
        <v>38</v>
      </c>
    </row>
    <row r="8" spans="2:17" s="9" customFormat="1" ht="18.95" customHeight="1" x14ac:dyDescent="0.2">
      <c r="B8" s="44" t="s">
        <v>125</v>
      </c>
      <c r="C8" s="27" t="s">
        <v>55</v>
      </c>
      <c r="D8" s="50">
        <v>9</v>
      </c>
      <c r="E8" s="51"/>
      <c r="F8" s="50">
        <v>1</v>
      </c>
      <c r="G8" s="52"/>
      <c r="H8" s="53">
        <v>7</v>
      </c>
      <c r="I8" s="109"/>
      <c r="J8" s="53"/>
      <c r="K8" s="56"/>
      <c r="L8" s="110"/>
      <c r="M8" s="111"/>
      <c r="N8" s="55">
        <f t="shared" si="0"/>
        <v>17</v>
      </c>
      <c r="Q8" s="16"/>
    </row>
    <row r="9" spans="2:17" s="9" customFormat="1" ht="18.95" customHeight="1" x14ac:dyDescent="0.2">
      <c r="B9" s="46" t="s">
        <v>126</v>
      </c>
      <c r="C9" s="27" t="s">
        <v>137</v>
      </c>
      <c r="D9" s="50">
        <v>7</v>
      </c>
      <c r="E9" s="51"/>
      <c r="F9" s="50">
        <v>8</v>
      </c>
      <c r="G9" s="52"/>
      <c r="H9" s="53">
        <v>11</v>
      </c>
      <c r="I9" s="109"/>
      <c r="J9" s="53"/>
      <c r="K9" s="56"/>
      <c r="L9" s="110"/>
      <c r="M9" s="111"/>
      <c r="N9" s="55">
        <f t="shared" si="0"/>
        <v>26</v>
      </c>
    </row>
    <row r="10" spans="2:17" s="9" customFormat="1" ht="18.95" customHeight="1" x14ac:dyDescent="0.2">
      <c r="B10" s="46" t="s">
        <v>127</v>
      </c>
      <c r="C10" s="27" t="s">
        <v>136</v>
      </c>
      <c r="D10" s="50">
        <v>26</v>
      </c>
      <c r="E10" s="51"/>
      <c r="F10" s="50">
        <v>1</v>
      </c>
      <c r="G10" s="52"/>
      <c r="H10" s="53">
        <v>13</v>
      </c>
      <c r="I10" s="109"/>
      <c r="J10" s="53"/>
      <c r="K10" s="56"/>
      <c r="L10" s="110"/>
      <c r="M10" s="111"/>
      <c r="N10" s="55">
        <f t="shared" si="0"/>
        <v>40</v>
      </c>
    </row>
    <row r="11" spans="2:17" s="9" customFormat="1" ht="19.5" customHeight="1" x14ac:dyDescent="0.2">
      <c r="B11" s="46" t="s">
        <v>128</v>
      </c>
      <c r="C11" s="27" t="s">
        <v>56</v>
      </c>
      <c r="D11" s="50">
        <v>5</v>
      </c>
      <c r="E11" s="51"/>
      <c r="F11" s="50">
        <v>3</v>
      </c>
      <c r="G11" s="52"/>
      <c r="H11" s="53">
        <v>3</v>
      </c>
      <c r="I11" s="109"/>
      <c r="J11" s="53"/>
      <c r="K11" s="56"/>
      <c r="L11" s="110"/>
      <c r="M11" s="111"/>
      <c r="N11" s="55">
        <f t="shared" si="0"/>
        <v>11</v>
      </c>
    </row>
    <row r="12" spans="2:17" s="9" customFormat="1" ht="18.95" customHeight="1" x14ac:dyDescent="0.2">
      <c r="B12" s="46" t="s">
        <v>129</v>
      </c>
      <c r="C12" s="27" t="s">
        <v>57</v>
      </c>
      <c r="D12" s="50"/>
      <c r="E12" s="51">
        <v>15</v>
      </c>
      <c r="F12" s="50"/>
      <c r="G12" s="52">
        <v>10</v>
      </c>
      <c r="H12" s="53"/>
      <c r="I12" s="109">
        <v>14</v>
      </c>
      <c r="J12" s="53"/>
      <c r="K12" s="56"/>
      <c r="L12" s="110"/>
      <c r="M12" s="111"/>
      <c r="N12" s="55">
        <f>+SUM(D12:M12)</f>
        <v>39</v>
      </c>
      <c r="O12" s="28"/>
    </row>
    <row r="13" spans="2:17" s="9" customFormat="1" ht="18.95" customHeight="1" thickBot="1" x14ac:dyDescent="0.25">
      <c r="B13" s="47" t="s">
        <v>130</v>
      </c>
      <c r="C13" s="37" t="s">
        <v>62</v>
      </c>
      <c r="D13" s="112"/>
      <c r="E13" s="113">
        <v>5</v>
      </c>
      <c r="F13" s="112"/>
      <c r="G13" s="114">
        <v>7</v>
      </c>
      <c r="H13" s="115"/>
      <c r="I13" s="116">
        <v>9</v>
      </c>
      <c r="J13" s="117"/>
      <c r="K13" s="124"/>
      <c r="L13" s="119"/>
      <c r="M13" s="118"/>
      <c r="N13" s="55">
        <f>+SUM(D13:K13)</f>
        <v>21</v>
      </c>
    </row>
    <row r="14" spans="2:17" s="11" customFormat="1" ht="18.95" customHeight="1" thickBot="1" x14ac:dyDescent="0.25">
      <c r="C14" s="10" t="s">
        <v>11</v>
      </c>
      <c r="D14" s="59">
        <f t="shared" ref="D14:I14" si="1">+SUM(D5:D13)</f>
        <v>54</v>
      </c>
      <c r="E14" s="58">
        <f t="shared" si="1"/>
        <v>35</v>
      </c>
      <c r="F14" s="59">
        <f t="shared" si="1"/>
        <v>32</v>
      </c>
      <c r="G14" s="60">
        <f t="shared" si="1"/>
        <v>17</v>
      </c>
      <c r="H14" s="57">
        <f t="shared" si="1"/>
        <v>40</v>
      </c>
      <c r="I14" s="120">
        <f t="shared" si="1"/>
        <v>23</v>
      </c>
      <c r="J14" s="121">
        <f t="shared" ref="J14:L14" si="2">+SUM(J5:J13)</f>
        <v>0</v>
      </c>
      <c r="K14" s="122">
        <f t="shared" si="2"/>
        <v>0</v>
      </c>
      <c r="L14" s="122">
        <f t="shared" si="2"/>
        <v>0</v>
      </c>
      <c r="M14" s="59" t="s">
        <v>58</v>
      </c>
      <c r="N14" s="62">
        <f>SUM(N5:N13)</f>
        <v>201</v>
      </c>
      <c r="P14" s="12"/>
    </row>
    <row r="15" spans="2:17" s="2" customFormat="1" ht="20.25" customHeight="1" x14ac:dyDescent="0.2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7" s="2" customFormat="1" ht="20.25" customHeight="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/>
      <c r="O16" s="1"/>
    </row>
    <row r="17" spans="3:15" ht="15" customHeight="1" x14ac:dyDescent="0.2">
      <c r="C17" s="13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3:15" ht="15" customHeight="1" x14ac:dyDescent="0.2">
      <c r="C18" s="13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37"/>
      <c r="O18" s="21"/>
    </row>
    <row r="19" spans="3:15" ht="33.75" customHeight="1" x14ac:dyDescent="0.2">
      <c r="C19" s="13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7"/>
      <c r="O19" s="21"/>
    </row>
    <row r="20" spans="3:15" s="11" customFormat="1" ht="20.100000000000001" customHeight="1" x14ac:dyDescent="0.2">
      <c r="C20" s="22"/>
      <c r="D20" s="19"/>
      <c r="E20" s="23"/>
      <c r="F20" s="19"/>
      <c r="G20" s="23"/>
      <c r="H20" s="19"/>
      <c r="I20" s="23"/>
      <c r="J20" s="19"/>
      <c r="K20" s="23"/>
      <c r="L20" s="23"/>
      <c r="M20" s="23"/>
      <c r="N20" s="24"/>
      <c r="O20" s="23"/>
    </row>
  </sheetData>
  <mergeCells count="10">
    <mergeCell ref="B2:B4"/>
    <mergeCell ref="C17:C19"/>
    <mergeCell ref="N18:N19"/>
    <mergeCell ref="C1:O1"/>
    <mergeCell ref="D2:N2"/>
    <mergeCell ref="D3:E3"/>
    <mergeCell ref="F3:G3"/>
    <mergeCell ref="H3:I3"/>
    <mergeCell ref="J3:M3"/>
    <mergeCell ref="N3:N4"/>
  </mergeCells>
  <phoneticPr fontId="2" type="noConversion"/>
  <printOptions horizontalCentered="1" verticalCentered="1"/>
  <pageMargins left="0.19685039370078741" right="0.19685039370078741" top="0.39370078740157483" bottom="0.23622047244094491" header="0.15748031496062992" footer="0.51181102362204722"/>
  <pageSetup paperSize="9" scale="95" firstPageNumber="0" orientation="portrait" horizontalDpi="300" verticalDpi="300" r:id="rId1"/>
  <headerFooter alignWithMargins="0"/>
  <rowBreaks count="1" manualBreakCount="1">
    <brk id="1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Effectifs 19 -20 Cotes d_Armor_</vt:lpstr>
      <vt:lpstr>Effectifs 19-20 Finistère_</vt:lpstr>
      <vt:lpstr>Effectifs 19-20 Ille et Vilaine</vt:lpstr>
      <vt:lpstr>Effectifs 19-20 morbihan_</vt:lpstr>
      <vt:lpstr>Effectifs 19-20 Lycées BRETON</vt:lpstr>
      <vt:lpstr>'Effectifs 19 -20 Cotes d_Armor_'!Zone_d_impression</vt:lpstr>
      <vt:lpstr>'Effectifs 19-20 Finistère_'!Zone_d_impression</vt:lpstr>
      <vt:lpstr>'Effectifs 19-20 Ille et Vilaine'!Zone_d_impression</vt:lpstr>
      <vt:lpstr>'Effectifs 19-20 Lycées BRETON'!Zone_d_impression</vt:lpstr>
      <vt:lpstr>'Effectifs 19-20 morbihan_'!Zone_d_impression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cboissinot</dc:creator>
  <cp:lastModifiedBy>dbeurel</cp:lastModifiedBy>
  <cp:lastPrinted>2020-01-07T10:16:53Z</cp:lastPrinted>
  <dcterms:created xsi:type="dcterms:W3CDTF">2010-10-22T13:49:15Z</dcterms:created>
  <dcterms:modified xsi:type="dcterms:W3CDTF">2020-01-07T10:20:54Z</dcterms:modified>
</cp:coreProperties>
</file>